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21" documentId="13_ncr:1_{0DB5D5A1-040A-4272-A19E-29CCED480372}" xr6:coauthVersionLast="47" xr6:coauthVersionMax="47" xr10:uidLastSave="{31A26B58-F255-4F70-B697-0311FD1CF7B5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EAEPED_OG!$A$1:$H$166</definedName>
    <definedName name="_xlnm.Print_Titles" localSheetId="0">EAEPED_OG!$2:$8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6" i="1" l="1"/>
  <c r="H157" i="1"/>
  <c r="H158" i="1"/>
  <c r="H152" i="1"/>
  <c r="H145" i="1"/>
  <c r="H146" i="1"/>
  <c r="H139" i="1"/>
  <c r="H136" i="1"/>
  <c r="H131" i="1"/>
  <c r="H132" i="1"/>
  <c r="H133" i="1"/>
  <c r="H125" i="1"/>
  <c r="H116" i="1"/>
  <c r="H106" i="1"/>
  <c r="H107" i="1"/>
  <c r="H108" i="1"/>
  <c r="H109" i="1"/>
  <c r="H99" i="1"/>
  <c r="H100" i="1"/>
  <c r="H101" i="1"/>
  <c r="H102" i="1"/>
  <c r="H87" i="1"/>
  <c r="H79" i="1"/>
  <c r="H80" i="1"/>
  <c r="H81" i="1"/>
  <c r="H66" i="1"/>
  <c r="H67" i="1"/>
  <c r="H68" i="1"/>
  <c r="H69" i="1"/>
  <c r="H54" i="1"/>
  <c r="H57" i="1"/>
  <c r="H58" i="1"/>
  <c r="H59" i="1"/>
  <c r="H42" i="1"/>
  <c r="H43" i="1"/>
  <c r="H48" i="1"/>
  <c r="H49" i="1"/>
  <c r="H41" i="1"/>
  <c r="H22" i="1"/>
  <c r="H16" i="1"/>
  <c r="H17" i="1"/>
  <c r="H18" i="1"/>
  <c r="H19" i="1"/>
  <c r="E153" i="1"/>
  <c r="H153" i="1" s="1"/>
  <c r="E154" i="1"/>
  <c r="H154" i="1" s="1"/>
  <c r="E155" i="1"/>
  <c r="H155" i="1" s="1"/>
  <c r="E156" i="1"/>
  <c r="E157" i="1"/>
  <c r="E158" i="1"/>
  <c r="E152" i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E146" i="1"/>
  <c r="E139" i="1"/>
  <c r="E136" i="1"/>
  <c r="E137" i="1"/>
  <c r="H137" i="1" s="1"/>
  <c r="E135" i="1"/>
  <c r="H135" i="1" s="1"/>
  <c r="E133" i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E132" i="1"/>
  <c r="E125" i="1"/>
  <c r="E116" i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E107" i="1"/>
  <c r="E108" i="1"/>
  <c r="E109" i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E100" i="1"/>
  <c r="E101" i="1"/>
  <c r="E102" i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E79" i="1"/>
  <c r="E80" i="1"/>
  <c r="E81" i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E67" i="1"/>
  <c r="E68" i="1"/>
  <c r="E69" i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E55" i="1"/>
  <c r="H55" i="1" s="1"/>
  <c r="E56" i="1"/>
  <c r="H56" i="1" s="1"/>
  <c r="E57" i="1"/>
  <c r="E58" i="1"/>
  <c r="E59" i="1"/>
  <c r="E51" i="1"/>
  <c r="H51" i="1" s="1"/>
  <c r="E42" i="1"/>
  <c r="E43" i="1"/>
  <c r="E44" i="1"/>
  <c r="H44" i="1" s="1"/>
  <c r="E45" i="1"/>
  <c r="H45" i="1" s="1"/>
  <c r="E46" i="1"/>
  <c r="H46" i="1" s="1"/>
  <c r="E47" i="1"/>
  <c r="H47" i="1" s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C85" i="1" s="1"/>
  <c r="G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C10" i="1" s="1"/>
  <c r="H20" i="1"/>
  <c r="G20" i="1"/>
  <c r="F20" i="1"/>
  <c r="E20" i="1"/>
  <c r="D20" i="1"/>
  <c r="C20" i="1"/>
  <c r="H12" i="1"/>
  <c r="G12" i="1"/>
  <c r="G10" i="1" s="1"/>
  <c r="G160" i="1" s="1"/>
  <c r="F12" i="1"/>
  <c r="F10" i="1" s="1"/>
  <c r="E12" i="1"/>
  <c r="D12" i="1"/>
  <c r="C12" i="1"/>
  <c r="D10" i="1" l="1"/>
  <c r="D160" i="1" s="1"/>
  <c r="H85" i="1"/>
  <c r="C160" i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<sst xmlns="http://schemas.openxmlformats.org/spreadsheetml/2006/main" count="167" uniqueCount="94">
  <si>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</si>
  <si>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</si>
  <si>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</si>
  <si>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</si>
  <si>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</si>
  <si>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</si>
  <si>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</si>
  <si>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</si>
  <si>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</si>
  <si>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</si>
  <si>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</si>
  <si>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</si>
  <si>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</si>
  <si>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</si>
  <si>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</si>
  <si>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</si>
  <si>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</si>
  <si>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</si>
  <si>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</si>
  <si>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</si>
  <si>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</si>
  <si>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</si>
  <si>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</si>
  <si>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</si>
  <si>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</si>
  <si>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</si>
  <si>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</si>
  <si>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</si>
  <si>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</si>
  <si>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</si>
  <si>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</si>
  <si>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</si>
  <si>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</si>
  <si>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</si>
  <si>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</si>
  <si>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</si>
  <si>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</si>
  <si>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</si>
  <si>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</si>
  <si>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</si>
  <si>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</si>
  <si>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</si>
  <si>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</si>
  <si>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</si>
  <si>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</si>
  <si>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</si>
  <si>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</si>
  <si>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</si>
  <si>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</si>
  <si>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</si>
  <si>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</si>
  <si>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</si>
  <si>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</si>
  <si>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</si>
  <si>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</si>
  <si>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</si>
  <si>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</si>
  <si>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</si>
  <si>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</si>
  <si>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</si>
  <si>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</si>
  <si>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</si>
  <si>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</si>
  <si>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</si>
  <si>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</si>
  <si>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</si>
  <si>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</si>
  <si>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</si>
  <si>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</si>
  <si>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</si>
  <si>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</si>
  <si>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</si>
  <si>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</si>
  <si>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</si>
  <si>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</si>
  <si>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</si>
  <si>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</si>
  <si>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</si>
  <si>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</si>
  <si>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</si>
  <si>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</si>
  <si>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</si>
  <si>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</si>
  <si>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</si>
  <si>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</si>
  <si>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</si>
  <si>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</si>
  <si>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</si>
  <si>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Agencia Estatal de Desarrollo Energético</t>
  </si>
  <si>
    <t>Del 01 de enero al 31 de diciembre de 2024 (b)</t>
  </si>
  <si>
    <t>Ing. Luis Carlos Hernandez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</si>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</sst>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E124" sqref="E124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46045972.739999995</v>
      </c>
      <c r="D10" s="8">
        <f>SUM(D12,D20,D30,D40,D50,D60,D64,D73,D77)</f>
        <v>-7033368.6499999994</v>
      </c>
      <c r="E10" s="24">
        <f t="shared" ref="E10:H10" si="0">SUM(E12,E20,E30,E40,E50,E60,E64,E73,E77)</f>
        <v>39012604.089999996</v>
      </c>
      <c r="F10" s="8">
        <f t="shared" si="0"/>
        <v>38870715.759999998</v>
      </c>
      <c r="G10" s="8">
        <f t="shared" si="0"/>
        <v>38737966.839999996</v>
      </c>
      <c r="H10" s="24">
        <f t="shared" si="0"/>
        <v>141888.33000000066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24478941.84</v>
      </c>
      <c r="D12" s="7">
        <f>SUM(D13:D19)</f>
        <v>-389720.51999999996</v>
      </c>
      <c r="E12" s="25">
        <f t="shared" ref="E12:H12" si="1">SUM(E13:E19)</f>
        <v>24089221.32</v>
      </c>
      <c r="F12" s="7">
        <f t="shared" si="1"/>
        <v>24023053.649999999</v>
      </c>
      <c r="G12" s="7">
        <f t="shared" si="1"/>
        <v>24023053.649999999</v>
      </c>
      <c r="H12" s="25">
        <f t="shared" si="1"/>
        <v>66167.670000000857</v>
      </c>
    </row>
    <row r="13" spans="2:9" ht="24" x14ac:dyDescent="0.2">
      <c r="B13" s="10" t="s">
        <v>14</v>
      </c>
      <c r="C13" s="22">
        <v>8473492.0399999991</v>
      </c>
      <c r="D13" s="22">
        <v>-833592.09</v>
      </c>
      <c r="E13" s="26">
        <f>SUM(C13:D13)</f>
        <v>7639899.9499999993</v>
      </c>
      <c r="F13" s="23">
        <v>7639899.9500000002</v>
      </c>
      <c r="G13" s="23">
        <v>7639899.9500000002</v>
      </c>
      <c r="H13" s="30">
        <f>SUM(E13-F13)</f>
        <v>-9.3132257461547852E-10</v>
      </c>
    </row>
    <row r="14" spans="2:9" ht="22.9" customHeight="1" x14ac:dyDescent="0.2">
      <c r="B14" s="10" t="s">
        <v>15</v>
      </c>
      <c r="C14" s="22">
        <v>16005449.800000001</v>
      </c>
      <c r="D14" s="22">
        <v>443871.57</v>
      </c>
      <c r="E14" s="26">
        <f t="shared" ref="E14:E79" si="2">SUM(C14:D14)</f>
        <v>16449321.370000001</v>
      </c>
      <c r="F14" s="23">
        <v>16383153.699999999</v>
      </c>
      <c r="G14" s="23">
        <v>16383153.699999999</v>
      </c>
      <c r="H14" s="30">
        <f t="shared" ref="H14:H79" si="3">SUM(E14-F14)</f>
        <v>66167.670000001788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1343133.99</v>
      </c>
      <c r="D20" s="7">
        <f t="shared" ref="D20:H20" si="4">SUM(D21:D29)</f>
        <v>-132482.52999999997</v>
      </c>
      <c r="E20" s="25">
        <f t="shared" si="4"/>
        <v>1210651.46</v>
      </c>
      <c r="F20" s="7">
        <f t="shared" si="4"/>
        <v>1210651.46</v>
      </c>
      <c r="G20" s="7">
        <f t="shared" si="4"/>
        <v>1210651.46</v>
      </c>
      <c r="H20" s="25">
        <f t="shared" si="4"/>
        <v>-1.8189894035458565E-11</v>
      </c>
    </row>
    <row r="21" spans="2:8" ht="24" x14ac:dyDescent="0.2">
      <c r="B21" s="10" t="s">
        <v>22</v>
      </c>
      <c r="C21" s="22">
        <v>649133.99</v>
      </c>
      <c r="D21" s="22">
        <v>-300000.99</v>
      </c>
      <c r="E21" s="26">
        <f t="shared" si="2"/>
        <v>349133</v>
      </c>
      <c r="F21" s="23">
        <v>349133</v>
      </c>
      <c r="G21" s="23">
        <v>349133</v>
      </c>
      <c r="H21" s="30">
        <f t="shared" si="3"/>
        <v>0</v>
      </c>
    </row>
    <row r="22" spans="2:8" x14ac:dyDescent="0.2">
      <c r="B22" s="10" t="s">
        <v>23</v>
      </c>
      <c r="C22" s="22">
        <v>146000</v>
      </c>
      <c r="D22" s="22">
        <v>-69435.78</v>
      </c>
      <c r="E22" s="26">
        <f t="shared" si="2"/>
        <v>76564.22</v>
      </c>
      <c r="F22" s="23">
        <v>76564.22</v>
      </c>
      <c r="G22" s="23">
        <v>76564.22</v>
      </c>
      <c r="H22" s="30">
        <f t="shared" si="3"/>
        <v>0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83000</v>
      </c>
      <c r="D24" s="22">
        <v>521848.07000000007</v>
      </c>
      <c r="E24" s="26">
        <f t="shared" si="2"/>
        <v>604848.07000000007</v>
      </c>
      <c r="F24" s="23">
        <v>604848.07000000007</v>
      </c>
      <c r="G24" s="23">
        <v>604848.07000000007</v>
      </c>
      <c r="H24" s="30">
        <f t="shared" si="3"/>
        <v>0</v>
      </c>
    </row>
    <row r="25" spans="2:8" ht="23.45" customHeight="1" x14ac:dyDescent="0.2">
      <c r="B25" s="10" t="s">
        <v>26</v>
      </c>
      <c r="C25" s="22"/>
      <c r="D25" s="22"/>
      <c r="E25" s="26">
        <f t="shared" si="2"/>
        <v>0</v>
      </c>
      <c r="F25" s="23"/>
      <c r="G25" s="23"/>
      <c r="H25" s="30">
        <f t="shared" si="3"/>
        <v>0</v>
      </c>
    </row>
    <row r="26" spans="2:8" x14ac:dyDescent="0.2">
      <c r="B26" s="10" t="s">
        <v>27</v>
      </c>
      <c r="C26" s="22">
        <v>285000</v>
      </c>
      <c r="D26" s="22">
        <v>-156063.48000000001</v>
      </c>
      <c r="E26" s="26">
        <f t="shared" si="2"/>
        <v>128936.51999999999</v>
      </c>
      <c r="F26" s="23">
        <v>128936.52</v>
      </c>
      <c r="G26" s="23">
        <v>128936.52</v>
      </c>
      <c r="H26" s="30">
        <f t="shared" si="3"/>
        <v>-1.4551915228366852E-11</v>
      </c>
    </row>
    <row r="27" spans="2:8" ht="24" x14ac:dyDescent="0.2">
      <c r="B27" s="10" t="s">
        <v>28</v>
      </c>
      <c r="C27" s="22">
        <v>60000</v>
      </c>
      <c r="D27" s="22">
        <v>-17830.329999999998</v>
      </c>
      <c r="E27" s="26">
        <f t="shared" si="2"/>
        <v>42169.67</v>
      </c>
      <c r="F27" s="23">
        <v>42169.67</v>
      </c>
      <c r="G27" s="23">
        <v>42169.67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120000</v>
      </c>
      <c r="D29" s="22">
        <v>-111000.02</v>
      </c>
      <c r="E29" s="26">
        <f t="shared" si="2"/>
        <v>8999.9799999999959</v>
      </c>
      <c r="F29" s="23">
        <v>8999.98</v>
      </c>
      <c r="G29" s="23">
        <v>8999.98</v>
      </c>
      <c r="H29" s="30">
        <f t="shared" si="3"/>
        <v>-3.637978807091713E-12</v>
      </c>
    </row>
    <row r="30" spans="2:8" s="9" customFormat="1" ht="24" x14ac:dyDescent="0.2">
      <c r="B30" s="12" t="s">
        <v>31</v>
      </c>
      <c r="C30" s="7">
        <f>SUM(C31:C39)</f>
        <v>15807896.91</v>
      </c>
      <c r="D30" s="7">
        <f t="shared" ref="D30:H30" si="5">SUM(D31:D39)</f>
        <v>-6031338.6399999997</v>
      </c>
      <c r="E30" s="25">
        <f t="shared" si="5"/>
        <v>9776558.2699999996</v>
      </c>
      <c r="F30" s="7">
        <f t="shared" si="5"/>
        <v>9700837.6099999994</v>
      </c>
      <c r="G30" s="7">
        <f t="shared" si="5"/>
        <v>9576440.6899999995</v>
      </c>
      <c r="H30" s="25">
        <f t="shared" si="5"/>
        <v>75720.6599999998</v>
      </c>
    </row>
    <row r="31" spans="2:8" x14ac:dyDescent="0.2">
      <c r="B31" s="10" t="s">
        <v>32</v>
      </c>
      <c r="C31" s="22">
        <v>288000</v>
      </c>
      <c r="D31" s="22">
        <v>-123925</v>
      </c>
      <c r="E31" s="26">
        <f t="shared" si="2"/>
        <v>164075</v>
      </c>
      <c r="F31" s="23">
        <v>164075</v>
      </c>
      <c r="G31" s="23">
        <v>164075</v>
      </c>
      <c r="H31" s="30">
        <f t="shared" si="3"/>
        <v>0</v>
      </c>
    </row>
    <row r="32" spans="2:8" x14ac:dyDescent="0.2">
      <c r="B32" s="10" t="s">
        <v>33</v>
      </c>
      <c r="C32" s="22">
        <v>3175200</v>
      </c>
      <c r="D32" s="22">
        <v>-359213.9</v>
      </c>
      <c r="E32" s="26">
        <f t="shared" si="2"/>
        <v>2815986.1</v>
      </c>
      <c r="F32" s="23">
        <v>2815986.1</v>
      </c>
      <c r="G32" s="23">
        <v>2736737.1</v>
      </c>
      <c r="H32" s="30">
        <f t="shared" si="3"/>
        <v>0</v>
      </c>
    </row>
    <row r="33" spans="2:8" ht="24" x14ac:dyDescent="0.2">
      <c r="B33" s="10" t="s">
        <v>34</v>
      </c>
      <c r="C33" s="22">
        <v>7839430</v>
      </c>
      <c r="D33" s="22">
        <v>-7224436.8600000003</v>
      </c>
      <c r="E33" s="26">
        <f t="shared" si="2"/>
        <v>614993.13999999966</v>
      </c>
      <c r="F33" s="23">
        <v>614993.14</v>
      </c>
      <c r="G33" s="23">
        <v>569845.22</v>
      </c>
      <c r="H33" s="30">
        <f t="shared" si="3"/>
        <v>-3.4924596548080444E-10</v>
      </c>
    </row>
    <row r="34" spans="2:8" ht="24.6" customHeight="1" x14ac:dyDescent="0.2">
      <c r="B34" s="10" t="s">
        <v>35</v>
      </c>
      <c r="C34" s="22">
        <v>620000</v>
      </c>
      <c r="D34" s="22">
        <v>-620000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520000</v>
      </c>
      <c r="D35" s="22">
        <v>467555.79</v>
      </c>
      <c r="E35" s="26">
        <f t="shared" si="2"/>
        <v>987555.79</v>
      </c>
      <c r="F35" s="23">
        <v>987555.79</v>
      </c>
      <c r="G35" s="23">
        <v>987555.79</v>
      </c>
      <c r="H35" s="30">
        <f t="shared" si="3"/>
        <v>0</v>
      </c>
    </row>
    <row r="36" spans="2:8" ht="24" x14ac:dyDescent="0.2">
      <c r="B36" s="10" t="s">
        <v>37</v>
      </c>
      <c r="C36" s="22">
        <v>190000</v>
      </c>
      <c r="D36" s="22">
        <v>2588625.15</v>
      </c>
      <c r="E36" s="26">
        <f t="shared" si="2"/>
        <v>2778625.15</v>
      </c>
      <c r="F36" s="23">
        <v>2778625.15</v>
      </c>
      <c r="G36" s="23">
        <v>2778625.15</v>
      </c>
      <c r="H36" s="30">
        <f t="shared" si="3"/>
        <v>0</v>
      </c>
    </row>
    <row r="37" spans="2:8" x14ac:dyDescent="0.2">
      <c r="B37" s="10" t="s">
        <v>38</v>
      </c>
      <c r="C37" s="22">
        <v>900000</v>
      </c>
      <c r="D37" s="22">
        <v>218300.73000000004</v>
      </c>
      <c r="E37" s="26">
        <f t="shared" si="2"/>
        <v>1118300.73</v>
      </c>
      <c r="F37" s="23">
        <v>1117344.6500000001</v>
      </c>
      <c r="G37" s="23">
        <v>1117344.6500000001</v>
      </c>
      <c r="H37" s="30">
        <f t="shared" si="3"/>
        <v>956.07999999984168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2275266.91</v>
      </c>
      <c r="D39" s="22">
        <v>-978244.54999999993</v>
      </c>
      <c r="E39" s="26">
        <f t="shared" si="2"/>
        <v>1297022.3600000003</v>
      </c>
      <c r="F39" s="23">
        <v>1222257.78</v>
      </c>
      <c r="G39" s="23">
        <v>1222257.78</v>
      </c>
      <c r="H39" s="30">
        <f t="shared" si="3"/>
        <v>74764.580000000307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4416000</v>
      </c>
      <c r="D50" s="7">
        <f t="shared" ref="D50:H50" si="7">SUM(D51:D59)</f>
        <v>-479826.96000000014</v>
      </c>
      <c r="E50" s="25">
        <f t="shared" si="7"/>
        <v>3936173.0400000005</v>
      </c>
      <c r="F50" s="7">
        <f t="shared" si="7"/>
        <v>3936173.04</v>
      </c>
      <c r="G50" s="7">
        <f t="shared" si="7"/>
        <v>3927821.04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534072.94999999995</v>
      </c>
      <c r="E51" s="26">
        <f t="shared" si="2"/>
        <v>534072.94999999995</v>
      </c>
      <c r="F51" s="23">
        <v>534072.94999999995</v>
      </c>
      <c r="G51" s="23">
        <v>525720.94999999995</v>
      </c>
      <c r="H51" s="30">
        <f t="shared" si="3"/>
        <v>0</v>
      </c>
    </row>
    <row r="52" spans="2:8" x14ac:dyDescent="0.2">
      <c r="B52" s="10" t="s">
        <v>53</v>
      </c>
      <c r="C52" s="22">
        <v>2016000</v>
      </c>
      <c r="D52" s="22">
        <v>57599.22</v>
      </c>
      <c r="E52" s="26">
        <f t="shared" si="2"/>
        <v>2073599.22</v>
      </c>
      <c r="F52" s="23">
        <v>57599.22</v>
      </c>
      <c r="G52" s="23">
        <v>57599.22</v>
      </c>
      <c r="H52" s="30">
        <f t="shared" si="3"/>
        <v>2016000</v>
      </c>
    </row>
    <row r="53" spans="2:8" ht="24" x14ac:dyDescent="0.2">
      <c r="B53" s="10" t="s">
        <v>54</v>
      </c>
      <c r="C53" s="22">
        <v>0</v>
      </c>
      <c r="D53" s="22">
        <v>139690.49</v>
      </c>
      <c r="E53" s="26">
        <f t="shared" si="2"/>
        <v>139690.49</v>
      </c>
      <c r="F53" s="23">
        <v>839690.49</v>
      </c>
      <c r="G53" s="23">
        <v>839690.49</v>
      </c>
      <c r="H53" s="30">
        <f t="shared" si="3"/>
        <v>-700000</v>
      </c>
    </row>
    <row r="54" spans="2:8" x14ac:dyDescent="0.2">
      <c r="B54" s="10" t="s">
        <v>55</v>
      </c>
      <c r="C54" s="22">
        <v>2400000</v>
      </c>
      <c r="D54" s="22">
        <v>-1214140.8</v>
      </c>
      <c r="E54" s="26">
        <f t="shared" si="2"/>
        <v>1185859.2</v>
      </c>
      <c r="F54" s="23">
        <v>101859.2</v>
      </c>
      <c r="G54" s="23">
        <v>101859.2</v>
      </c>
      <c r="H54" s="30">
        <f t="shared" si="3"/>
        <v>1084000</v>
      </c>
    </row>
    <row r="55" spans="2:8" x14ac:dyDescent="0.2">
      <c r="B55" s="10" t="s">
        <v>56</v>
      </c>
      <c r="C55" s="22">
        <v>0</v>
      </c>
      <c r="D55" s="22">
        <v>-134300.01999999999</v>
      </c>
      <c r="E55" s="26">
        <f t="shared" si="2"/>
        <v>-134300.01999999999</v>
      </c>
      <c r="F55" s="23">
        <v>2265699.98</v>
      </c>
      <c r="G55" s="23">
        <v>2265699.98</v>
      </c>
      <c r="H55" s="30">
        <f t="shared" si="3"/>
        <v>-2400000</v>
      </c>
    </row>
    <row r="56" spans="2:8" x14ac:dyDescent="0.2">
      <c r="B56" s="10" t="s">
        <v>57</v>
      </c>
      <c r="C56" s="22">
        <v>0</v>
      </c>
      <c r="D56" s="22">
        <v>137251.20000000001</v>
      </c>
      <c r="E56" s="26">
        <f t="shared" si="2"/>
        <v>137251.20000000001</v>
      </c>
      <c r="F56" s="23">
        <v>137251.20000000001</v>
      </c>
      <c r="G56" s="23">
        <v>137251.20000000001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46045972.739999995</v>
      </c>
      <c r="D160" s="21">
        <f t="shared" ref="D160:G160" si="28">SUM(D10,D85)</f>
        <v>-7033368.6499999994</v>
      </c>
      <c r="E160" s="28">
        <f>SUM(E10,E85)</f>
        <v>39012604.089999996</v>
      </c>
      <c r="F160" s="21">
        <f t="shared" si="28"/>
        <v>38870715.759999998</v>
      </c>
      <c r="G160" s="21">
        <f t="shared" si="28"/>
        <v>38737966.839999996</v>
      </c>
      <c r="H160" s="28">
        <f>SUM(H10,H85)</f>
        <v>141888.33000000066</v>
      </c>
    </row>
    <row r="161" spans="2:5" s="31" customFormat="1" x14ac:dyDescent="0.2"/>
    <row r="162" spans="2:5" s="31" customFormat="1" x14ac:dyDescent="0.2"/>
    <row r="163" spans="2:5" s="31" customFormat="1" x14ac:dyDescent="0.2"/>
    <row r="164" spans="2:5" s="31" customFormat="1" x14ac:dyDescent="0.2"/>
    <row r="165" spans="2:5" s="31" customFormat="1" x14ac:dyDescent="0.2">
      <c r="B165" s="31" t="s">
        <v>90</v>
      </c>
      <c r="E165" s="31" t="s">
        <v>91</v>
      </c>
    </row>
    <row r="166" spans="2:5" s="31" customFormat="1" x14ac:dyDescent="0.2">
      <c r="B166" s="31" t="s">
        <v>92</v>
      </c>
      <c r="E166" s="31" t="s">
        <v>93</v>
      </c>
    </row>
    <row r="167" spans="2:5" s="31" customFormat="1" x14ac:dyDescent="0.2"/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2025-02-06T16:58:22Z</cp:lastPrinted>
  <dcterms:created xsi:type="dcterms:W3CDTF">2020-01-08T21:14:59Z</dcterms:created>
  <dcterms:modified xsi:type="dcterms:W3CDTF">2025-02-06T16:58:51Z</dcterms:modified>
</cp:coreProperties>
</file>